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Sheet1!$A$3:$P$22</definedName>
  </definedNames>
  <calcPr calcId="144525"/>
</workbook>
</file>

<file path=xl/sharedStrings.xml><?xml version="1.0" encoding="utf-8"?>
<sst xmlns="http://schemas.openxmlformats.org/spreadsheetml/2006/main" count="109" uniqueCount="61">
  <si>
    <t>杭州师范大学沈钧儒法学院2020年研究生招生复试拟录取名单（第三批）</t>
  </si>
  <si>
    <t>准考证号</t>
  </si>
  <si>
    <t>姓名</t>
  </si>
  <si>
    <t>初试总分</t>
  </si>
  <si>
    <t>初试总分×60/500</t>
  </si>
  <si>
    <t>综合素质和能力成绩</t>
  </si>
  <si>
    <t>专业素质和能力成绩</t>
  </si>
  <si>
    <t>外语口语听力成绩</t>
  </si>
  <si>
    <t>复试成绩</t>
  </si>
  <si>
    <t>复试成绩×40%</t>
  </si>
  <si>
    <t>总成绩</t>
  </si>
  <si>
    <t>是否录取</t>
  </si>
  <si>
    <t>专业名称</t>
  </si>
  <si>
    <t>学习方式（全日制或非全日制）</t>
  </si>
  <si>
    <t>100530210032557</t>
  </si>
  <si>
    <t>常丽君</t>
  </si>
  <si>
    <t>拟录取</t>
  </si>
  <si>
    <t>刑法学</t>
  </si>
  <si>
    <t>全日制</t>
  </si>
  <si>
    <t>101750000000219</t>
  </si>
  <si>
    <t>徐爱辛</t>
  </si>
  <si>
    <t>102840210507731</t>
  </si>
  <si>
    <t>叶泳怡</t>
  </si>
  <si>
    <t>经济法学</t>
  </si>
  <si>
    <t>100010000292682</t>
  </si>
  <si>
    <t>王永</t>
  </si>
  <si>
    <t>法律文化</t>
  </si>
  <si>
    <t>106100035130733</t>
  </si>
  <si>
    <t>程曦</t>
  </si>
  <si>
    <t>法律（非法学）</t>
  </si>
  <si>
    <t>106520351011628</t>
  </si>
  <si>
    <t>阳美玲</t>
  </si>
  <si>
    <t>102460260025749</t>
  </si>
  <si>
    <t>代冰洁</t>
  </si>
  <si>
    <t>101830262241439</t>
  </si>
  <si>
    <t>胡文浩</t>
  </si>
  <si>
    <t>106520351024008</t>
  </si>
  <si>
    <t>韩承杭</t>
  </si>
  <si>
    <t>法律（法学）</t>
  </si>
  <si>
    <t>104860106016279</t>
  </si>
  <si>
    <t>鲜福</t>
  </si>
  <si>
    <t>106520351021588</t>
  </si>
  <si>
    <t>牟俊仲</t>
  </si>
  <si>
    <t>102540210004880</t>
  </si>
  <si>
    <t>孙华欣</t>
  </si>
  <si>
    <t>106520301090133</t>
  </si>
  <si>
    <t>张泽文</t>
  </si>
  <si>
    <t>法律 （法学）</t>
  </si>
  <si>
    <t>非全日制</t>
  </si>
  <si>
    <t>102760263303941</t>
  </si>
  <si>
    <t>车威</t>
  </si>
  <si>
    <t>114820210002824</t>
  </si>
  <si>
    <t>许庆民</t>
  </si>
  <si>
    <t>104590410630311</t>
  </si>
  <si>
    <t>侯华聪</t>
  </si>
  <si>
    <t>100400002000085</t>
  </si>
  <si>
    <t>曹译元</t>
  </si>
  <si>
    <t>102860320205229</t>
  </si>
  <si>
    <t>吴诚</t>
  </si>
  <si>
    <t>105590260000215</t>
  </si>
  <si>
    <t>司若尘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</si>
</sst>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/>
    <xf numFmtId="0" fontId="0" fillId="3" borderId="9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" borderId="12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8" fillId="0" borderId="0"/>
    <xf numFmtId="0" fontId="15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/>
    <xf numFmtId="0" fontId="13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8" fillId="0" borderId="0"/>
    <xf numFmtId="0" fontId="13" fillId="32" borderId="0" applyNumberFormat="0" applyBorder="0" applyAlignment="0" applyProtection="0">
      <alignment vertical="center"/>
    </xf>
    <xf numFmtId="0" fontId="28" fillId="0" borderId="0"/>
    <xf numFmtId="0" fontId="16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>
      <alignment vertical="center"/>
    </xf>
    <xf numFmtId="0" fontId="27" fillId="0" borderId="0"/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/>
    </xf>
    <xf numFmtId="177" fontId="3" fillId="0" borderId="1" xfId="54" applyNumberFormat="1" applyFont="1" applyFill="1" applyBorder="1" applyAlignment="1">
      <alignment horizontal="center" vertical="center"/>
    </xf>
    <xf numFmtId="176" fontId="3" fillId="0" borderId="2" xfId="54" applyNumberFormat="1" applyFont="1" applyFill="1" applyBorder="1" applyAlignment="1">
      <alignment horizontal="center" vertical="center"/>
    </xf>
    <xf numFmtId="176" fontId="3" fillId="0" borderId="2" xfId="54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13" applyNumberFormat="1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13" applyNumberFormat="1" applyFont="1" applyFill="1" applyBorder="1" applyAlignment="1">
      <alignment horizontal="center" vertical="center"/>
    </xf>
    <xf numFmtId="0" fontId="3" fillId="0" borderId="1" xfId="57" applyNumberFormat="1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3" fillId="0" borderId="6" xfId="57" applyFont="1" applyFill="1" applyBorder="1" applyAlignment="1">
      <alignment vertical="center"/>
    </xf>
    <xf numFmtId="0" fontId="4" fillId="0" borderId="7" xfId="57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/>
    </xf>
    <xf numFmtId="0" fontId="3" fillId="0" borderId="6" xfId="58" applyFont="1" applyFill="1" applyBorder="1" applyAlignment="1">
      <alignment vertical="center"/>
    </xf>
    <xf numFmtId="0" fontId="4" fillId="0" borderId="7" xfId="46" applyFont="1" applyFill="1" applyBorder="1" applyAlignment="1">
      <alignment horizontal="center" vertical="center"/>
    </xf>
    <xf numFmtId="0" fontId="3" fillId="0" borderId="1" xfId="33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vertical="center"/>
    </xf>
    <xf numFmtId="0" fontId="4" fillId="0" borderId="1" xfId="46" applyFont="1" applyFill="1" applyBorder="1" applyAlignment="1">
      <alignment horizontal="center" vertical="center"/>
    </xf>
    <xf numFmtId="0" fontId="3" fillId="0" borderId="1" xfId="33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vertical="center"/>
    </xf>
    <xf numFmtId="0" fontId="4" fillId="0" borderId="1" xfId="55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3" fillId="0" borderId="1" xfId="33" applyNumberFormat="1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56" applyNumberFormat="1" applyFont="1" applyFill="1" applyBorder="1" applyAlignment="1">
      <alignment horizontal="center" vertical="center"/>
    </xf>
    <xf numFmtId="0" fontId="3" fillId="0" borderId="1" xfId="33" applyNumberFormat="1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2" xfId="54" applyNumberFormat="1" applyFont="1" applyFill="1" applyBorder="1" applyAlignment="1">
      <alignment horizontal="center" vertical="center" wrapText="1"/>
    </xf>
    <xf numFmtId="176" fontId="3" fillId="0" borderId="1" xfId="56" applyNumberFormat="1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5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176" fontId="3" fillId="0" borderId="1" xfId="56" applyNumberFormat="1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52" applyNumberFormat="1" applyFont="1" applyFill="1" applyBorder="1" applyAlignment="1">
      <alignment horizontal="center" vertical="center"/>
    </xf>
    <xf numFmtId="0" fontId="3" fillId="0" borderId="1" xfId="13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1" xfId="13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1" xfId="5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常规 2 10" xfId="52"/>
    <cellStyle name="60% - 强调文字颜色 6" xfId="53" builtinId="52"/>
    <cellStyle name="常规 2" xfId="54"/>
    <cellStyle name="常规 4" xfId="55"/>
    <cellStyle name="常规 3" xfId="56"/>
    <cellStyle name="常规 5" xfId="57"/>
    <cellStyle name="常规 2 4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topLeftCell="A10" workbookViewId="0">
      <selection activeCell="N23" sqref="N23"/>
    </sheetView>
  </sheetViews>
  <sheetFormatPr defaultColWidth="9" defaultRowHeight="13.5"/>
  <cols>
    <col min="1" max="1" width="12.75" style="5" customWidth="1"/>
    <col min="2" max="2" width="5.5" style="6" customWidth="1"/>
    <col min="3" max="3" width="4.875" style="6" customWidth="1"/>
    <col min="4" max="4" width="0.25" hidden="1" customWidth="1"/>
    <col min="5" max="5" width="5.5" hidden="1" customWidth="1"/>
    <col min="6" max="6" width="5.375" hidden="1" customWidth="1"/>
    <col min="7" max="7" width="5.75" hidden="1" customWidth="1"/>
    <col min="8" max="8" width="6.125" customWidth="1"/>
    <col min="9" max="9" width="1.125" hidden="1" customWidth="1"/>
    <col min="10" max="10" width="6" customWidth="1"/>
    <col min="12" max="12" width="11.375" style="6" customWidth="1"/>
    <col min="13" max="13" width="9" style="6"/>
  </cols>
  <sheetData>
    <row r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" customHeight="1" spans="1:13">
      <c r="A3" s="8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47" t="s">
        <v>11</v>
      </c>
      <c r="L3" s="47" t="s">
        <v>12</v>
      </c>
      <c r="M3" s="47" t="s">
        <v>13</v>
      </c>
    </row>
    <row r="4" s="1" customFormat="1" ht="23" customHeight="1" spans="1:16">
      <c r="A4" s="12" t="s">
        <v>14</v>
      </c>
      <c r="B4" s="13" t="s">
        <v>15</v>
      </c>
      <c r="C4" s="14">
        <v>383</v>
      </c>
      <c r="D4" s="15">
        <v>45.96</v>
      </c>
      <c r="E4" s="16">
        <v>35.4</v>
      </c>
      <c r="F4" s="16">
        <v>44.4</v>
      </c>
      <c r="G4" s="16">
        <v>7.6</v>
      </c>
      <c r="H4" s="15">
        <v>87.4</v>
      </c>
      <c r="I4" s="15">
        <v>34.96</v>
      </c>
      <c r="J4" s="48">
        <v>80.92</v>
      </c>
      <c r="K4" s="49" t="s">
        <v>16</v>
      </c>
      <c r="L4" s="50" t="s">
        <v>17</v>
      </c>
      <c r="M4" s="51" t="s">
        <v>18</v>
      </c>
      <c r="N4" s="52"/>
      <c r="O4" s="52"/>
      <c r="P4" s="52"/>
    </row>
    <row r="5" s="1" customFormat="1" ht="23" customHeight="1" spans="1:16">
      <c r="A5" s="17" t="s">
        <v>19</v>
      </c>
      <c r="B5" s="18" t="s">
        <v>20</v>
      </c>
      <c r="C5" s="19">
        <v>386</v>
      </c>
      <c r="D5" s="15">
        <v>46.32</v>
      </c>
      <c r="E5" s="16">
        <v>34.6</v>
      </c>
      <c r="F5" s="16">
        <v>41.4</v>
      </c>
      <c r="G5" s="16">
        <v>7.8</v>
      </c>
      <c r="H5" s="15">
        <v>83.8</v>
      </c>
      <c r="I5" s="15">
        <v>33.52</v>
      </c>
      <c r="J5" s="48">
        <v>79.84</v>
      </c>
      <c r="K5" s="49" t="s">
        <v>16</v>
      </c>
      <c r="L5" s="50" t="s">
        <v>17</v>
      </c>
      <c r="M5" s="51" t="s">
        <v>18</v>
      </c>
      <c r="N5" s="53"/>
      <c r="O5" s="53"/>
      <c r="P5" s="53"/>
    </row>
    <row r="6" s="1" customFormat="1" ht="23" customHeight="1" spans="1:16">
      <c r="A6" s="17" t="s">
        <v>21</v>
      </c>
      <c r="B6" s="18" t="s">
        <v>22</v>
      </c>
      <c r="C6" s="20">
        <v>375</v>
      </c>
      <c r="D6" s="15">
        <v>45</v>
      </c>
      <c r="E6" s="16">
        <v>34.8</v>
      </c>
      <c r="F6" s="16">
        <v>41.8</v>
      </c>
      <c r="G6" s="16">
        <v>8.2</v>
      </c>
      <c r="H6" s="15">
        <v>84.8</v>
      </c>
      <c r="I6" s="15">
        <v>33.92</v>
      </c>
      <c r="J6" s="48">
        <v>78.92</v>
      </c>
      <c r="K6" s="49" t="s">
        <v>16</v>
      </c>
      <c r="L6" s="50" t="s">
        <v>23</v>
      </c>
      <c r="M6" s="54" t="s">
        <v>18</v>
      </c>
      <c r="N6" s="53"/>
      <c r="O6" s="53"/>
      <c r="P6" s="53"/>
    </row>
    <row r="7" s="1" customFormat="1" ht="23" customHeight="1" spans="1:16">
      <c r="A7" s="17" t="s">
        <v>24</v>
      </c>
      <c r="B7" s="18" t="s">
        <v>25</v>
      </c>
      <c r="C7" s="21">
        <v>380</v>
      </c>
      <c r="D7" s="15">
        <v>45.6</v>
      </c>
      <c r="E7" s="16">
        <v>33.6</v>
      </c>
      <c r="F7" s="16">
        <v>42.2</v>
      </c>
      <c r="G7" s="16">
        <v>7.4</v>
      </c>
      <c r="H7" s="15">
        <v>83.2</v>
      </c>
      <c r="I7" s="15">
        <v>33.28</v>
      </c>
      <c r="J7" s="48">
        <v>78.88</v>
      </c>
      <c r="K7" s="49" t="s">
        <v>16</v>
      </c>
      <c r="L7" s="50" t="s">
        <v>26</v>
      </c>
      <c r="M7" s="54" t="s">
        <v>18</v>
      </c>
      <c r="N7" s="53"/>
      <c r="O7" s="53"/>
      <c r="P7" s="53"/>
    </row>
    <row r="8" s="1" customFormat="1" ht="23" customHeight="1" spans="1:16">
      <c r="A8" s="22" t="s">
        <v>27</v>
      </c>
      <c r="B8" s="23" t="s">
        <v>28</v>
      </c>
      <c r="C8" s="24">
        <v>394</v>
      </c>
      <c r="D8" s="15">
        <v>47.28</v>
      </c>
      <c r="E8" s="16">
        <v>36.4</v>
      </c>
      <c r="F8" s="16">
        <v>44.2</v>
      </c>
      <c r="G8" s="16">
        <v>8.2</v>
      </c>
      <c r="H8" s="15">
        <v>88.8</v>
      </c>
      <c r="I8" s="15">
        <v>35.52</v>
      </c>
      <c r="J8" s="48">
        <v>82.8</v>
      </c>
      <c r="K8" s="49" t="s">
        <v>16</v>
      </c>
      <c r="L8" s="55" t="s">
        <v>29</v>
      </c>
      <c r="M8" s="56" t="s">
        <v>18</v>
      </c>
      <c r="N8" s="53"/>
      <c r="O8" s="53"/>
      <c r="P8" s="53"/>
    </row>
    <row r="9" s="1" customFormat="1" ht="23" customHeight="1" spans="1:16">
      <c r="A9" s="25" t="s">
        <v>30</v>
      </c>
      <c r="B9" s="26" t="s">
        <v>31</v>
      </c>
      <c r="C9" s="27">
        <v>380</v>
      </c>
      <c r="D9" s="15">
        <v>45.6</v>
      </c>
      <c r="E9" s="16">
        <v>36.2</v>
      </c>
      <c r="F9" s="16">
        <v>43</v>
      </c>
      <c r="G9" s="16">
        <v>8.8</v>
      </c>
      <c r="H9" s="15">
        <v>88</v>
      </c>
      <c r="I9" s="15">
        <v>35.2</v>
      </c>
      <c r="J9" s="48">
        <v>80.8</v>
      </c>
      <c r="K9" s="49" t="s">
        <v>16</v>
      </c>
      <c r="L9" s="55" t="s">
        <v>29</v>
      </c>
      <c r="M9" s="56" t="s">
        <v>18</v>
      </c>
      <c r="N9" s="53"/>
      <c r="O9" s="53"/>
      <c r="P9" s="53"/>
    </row>
    <row r="10" s="1" customFormat="1" ht="23" customHeight="1" spans="1:16">
      <c r="A10" s="28" t="s">
        <v>32</v>
      </c>
      <c r="B10" s="29" t="s">
        <v>33</v>
      </c>
      <c r="C10" s="30">
        <v>380</v>
      </c>
      <c r="D10" s="31">
        <v>45.6</v>
      </c>
      <c r="E10" s="32">
        <v>36.6</v>
      </c>
      <c r="F10" s="32">
        <v>44.8</v>
      </c>
      <c r="G10" s="32">
        <v>8</v>
      </c>
      <c r="H10" s="31">
        <v>86.4</v>
      </c>
      <c r="I10" s="31">
        <v>34.56</v>
      </c>
      <c r="J10" s="57">
        <v>80.16</v>
      </c>
      <c r="K10" s="58" t="s">
        <v>16</v>
      </c>
      <c r="L10" s="59" t="s">
        <v>29</v>
      </c>
      <c r="M10" s="56" t="s">
        <v>18</v>
      </c>
      <c r="N10" s="60"/>
      <c r="O10" s="60"/>
      <c r="P10" s="60"/>
    </row>
    <row r="11" s="1" customFormat="1" ht="23" customHeight="1" spans="1:16">
      <c r="A11" s="33" t="s">
        <v>34</v>
      </c>
      <c r="B11" s="34" t="s">
        <v>35</v>
      </c>
      <c r="C11" s="35">
        <v>377</v>
      </c>
      <c r="D11" s="31">
        <v>45.24</v>
      </c>
      <c r="E11" s="32">
        <v>34.4</v>
      </c>
      <c r="F11" s="32">
        <v>41.2</v>
      </c>
      <c r="G11" s="32">
        <v>7.4</v>
      </c>
      <c r="H11" s="31">
        <v>83</v>
      </c>
      <c r="I11" s="31">
        <v>33.2</v>
      </c>
      <c r="J11" s="57">
        <v>78.44</v>
      </c>
      <c r="K11" s="58" t="s">
        <v>16</v>
      </c>
      <c r="L11" s="59" t="s">
        <v>29</v>
      </c>
      <c r="M11" s="56" t="s">
        <v>18</v>
      </c>
      <c r="N11" s="60"/>
      <c r="O11" s="60"/>
      <c r="P11" s="60"/>
    </row>
    <row r="12" s="2" customFormat="1" ht="23" customHeight="1" spans="1:16">
      <c r="A12" s="36" t="s">
        <v>36</v>
      </c>
      <c r="B12" s="36" t="s">
        <v>37</v>
      </c>
      <c r="C12" s="37">
        <v>368</v>
      </c>
      <c r="D12" s="31">
        <v>44.16</v>
      </c>
      <c r="E12" s="32">
        <v>32.2</v>
      </c>
      <c r="F12" s="32">
        <v>41.2</v>
      </c>
      <c r="G12" s="32">
        <v>6.8</v>
      </c>
      <c r="H12" s="31">
        <v>80.2</v>
      </c>
      <c r="I12" s="31">
        <v>32.08</v>
      </c>
      <c r="J12" s="57">
        <v>76.24</v>
      </c>
      <c r="K12" s="58" t="s">
        <v>16</v>
      </c>
      <c r="L12" s="61" t="s">
        <v>38</v>
      </c>
      <c r="M12" s="62" t="s">
        <v>18</v>
      </c>
      <c r="N12" s="63"/>
      <c r="O12" s="63"/>
      <c r="P12" s="63"/>
    </row>
    <row r="13" s="1" customFormat="1" ht="23" customHeight="1" spans="1:16">
      <c r="A13" s="36" t="s">
        <v>39</v>
      </c>
      <c r="B13" s="36" t="s">
        <v>40</v>
      </c>
      <c r="C13" s="38">
        <v>364</v>
      </c>
      <c r="D13" s="31">
        <v>43.68</v>
      </c>
      <c r="E13" s="32">
        <v>32.8</v>
      </c>
      <c r="F13" s="32">
        <v>39.8</v>
      </c>
      <c r="G13" s="32">
        <v>7.8</v>
      </c>
      <c r="H13" s="31">
        <v>80.4</v>
      </c>
      <c r="I13" s="31">
        <v>32.16</v>
      </c>
      <c r="J13" s="57">
        <v>75.84</v>
      </c>
      <c r="K13" s="58" t="s">
        <v>16</v>
      </c>
      <c r="L13" s="61" t="s">
        <v>38</v>
      </c>
      <c r="M13" s="64" t="s">
        <v>18</v>
      </c>
      <c r="N13" s="60"/>
      <c r="O13" s="60"/>
      <c r="P13" s="60"/>
    </row>
    <row r="14" s="3" customFormat="1" ht="23" customHeight="1" spans="1:16">
      <c r="A14" s="36" t="s">
        <v>41</v>
      </c>
      <c r="B14" s="36" t="s">
        <v>42</v>
      </c>
      <c r="C14" s="39">
        <v>376</v>
      </c>
      <c r="D14" s="31">
        <v>45.12</v>
      </c>
      <c r="E14" s="32">
        <v>31.6</v>
      </c>
      <c r="F14" s="32">
        <v>38.2</v>
      </c>
      <c r="G14" s="32">
        <v>6.8</v>
      </c>
      <c r="H14" s="31">
        <v>76.6</v>
      </c>
      <c r="I14" s="31">
        <v>30.64</v>
      </c>
      <c r="J14" s="57">
        <v>75.76</v>
      </c>
      <c r="K14" s="58" t="s">
        <v>16</v>
      </c>
      <c r="L14" s="61" t="s">
        <v>38</v>
      </c>
      <c r="M14" s="54" t="s">
        <v>18</v>
      </c>
      <c r="N14" s="60"/>
      <c r="O14" s="60"/>
      <c r="P14" s="60"/>
    </row>
    <row r="15" s="3" customFormat="1" ht="23" customHeight="1" spans="1:16">
      <c r="A15" s="36" t="s">
        <v>43</v>
      </c>
      <c r="B15" s="36" t="s">
        <v>44</v>
      </c>
      <c r="C15" s="39">
        <v>365</v>
      </c>
      <c r="D15" s="31">
        <v>43.8</v>
      </c>
      <c r="E15" s="32">
        <v>30</v>
      </c>
      <c r="F15" s="32">
        <v>34.2</v>
      </c>
      <c r="G15" s="32">
        <v>6.4</v>
      </c>
      <c r="H15" s="31">
        <v>70.6</v>
      </c>
      <c r="I15" s="31">
        <v>28.24</v>
      </c>
      <c r="J15" s="57">
        <v>72.04</v>
      </c>
      <c r="K15" s="58" t="s">
        <v>16</v>
      </c>
      <c r="L15" s="61" t="s">
        <v>38</v>
      </c>
      <c r="M15" s="54" t="s">
        <v>18</v>
      </c>
      <c r="N15" s="53"/>
      <c r="O15" s="53"/>
      <c r="P15" s="53"/>
    </row>
    <row r="16" s="3" customFormat="1" ht="23" customHeight="1" spans="1:16">
      <c r="A16" s="40" t="s">
        <v>45</v>
      </c>
      <c r="B16" s="41" t="s">
        <v>46</v>
      </c>
      <c r="C16" s="42">
        <v>336</v>
      </c>
      <c r="D16" s="15">
        <f>C16*0.12</f>
        <v>40.32</v>
      </c>
      <c r="E16" s="16">
        <v>35.6</v>
      </c>
      <c r="F16" s="16">
        <v>46.6</v>
      </c>
      <c r="G16" s="16">
        <v>8</v>
      </c>
      <c r="H16" s="15">
        <v>90.2</v>
      </c>
      <c r="I16" s="15">
        <f>H16*0.4</f>
        <v>36.08</v>
      </c>
      <c r="J16" s="48">
        <f>D16+I16</f>
        <v>76.4</v>
      </c>
      <c r="K16" s="58" t="s">
        <v>16</v>
      </c>
      <c r="L16" s="42" t="s">
        <v>47</v>
      </c>
      <c r="M16" s="42" t="s">
        <v>48</v>
      </c>
      <c r="N16" s="65"/>
      <c r="O16" s="65"/>
      <c r="P16" s="65"/>
    </row>
    <row r="17" s="3" customFormat="1" ht="23" customHeight="1" spans="1:16">
      <c r="A17" s="40" t="s">
        <v>49</v>
      </c>
      <c r="B17" s="41" t="s">
        <v>50</v>
      </c>
      <c r="C17" s="43">
        <v>335</v>
      </c>
      <c r="D17" s="15">
        <f>C17*0.12</f>
        <v>40.2</v>
      </c>
      <c r="E17" s="16">
        <v>34.2</v>
      </c>
      <c r="F17" s="16">
        <v>43.4</v>
      </c>
      <c r="G17" s="16">
        <v>6.8</v>
      </c>
      <c r="H17" s="15">
        <v>84.4</v>
      </c>
      <c r="I17" s="15">
        <f>H17*0.4</f>
        <v>33.76</v>
      </c>
      <c r="J17" s="48">
        <f>D17+I17</f>
        <v>73.96</v>
      </c>
      <c r="K17" s="58" t="s">
        <v>16</v>
      </c>
      <c r="L17" s="42" t="s">
        <v>47</v>
      </c>
      <c r="M17" s="42" t="s">
        <v>48</v>
      </c>
      <c r="N17" s="65"/>
      <c r="O17" s="65"/>
      <c r="P17" s="65"/>
    </row>
    <row r="18" s="3" customFormat="1" ht="23" customHeight="1" spans="1:16">
      <c r="A18" s="44" t="s">
        <v>51</v>
      </c>
      <c r="B18" s="44" t="s">
        <v>52</v>
      </c>
      <c r="C18" s="44">
        <v>347</v>
      </c>
      <c r="D18" s="15">
        <v>41.64</v>
      </c>
      <c r="E18" s="16">
        <v>32.4</v>
      </c>
      <c r="F18" s="16">
        <v>37.8</v>
      </c>
      <c r="G18" s="16">
        <v>6.6</v>
      </c>
      <c r="H18" s="15">
        <v>76.8</v>
      </c>
      <c r="I18" s="15">
        <f>H18*0.4</f>
        <v>30.72</v>
      </c>
      <c r="J18" s="48">
        <f>SUM(D18,I18)</f>
        <v>72.36</v>
      </c>
      <c r="K18" s="58" t="s">
        <v>16</v>
      </c>
      <c r="L18" s="42" t="s">
        <v>47</v>
      </c>
      <c r="M18" s="66" t="s">
        <v>48</v>
      </c>
      <c r="N18" s="65"/>
      <c r="O18" s="65"/>
      <c r="P18" s="65"/>
    </row>
    <row r="19" s="3" customFormat="1" ht="23" customHeight="1" spans="1:16">
      <c r="A19" s="24" t="s">
        <v>53</v>
      </c>
      <c r="B19" s="24" t="s">
        <v>54</v>
      </c>
      <c r="C19" s="24">
        <v>326</v>
      </c>
      <c r="D19" s="15">
        <v>39.12</v>
      </c>
      <c r="E19" s="16">
        <v>34.4</v>
      </c>
      <c r="F19" s="16">
        <v>41</v>
      </c>
      <c r="G19" s="16">
        <v>7.6</v>
      </c>
      <c r="H19" s="15">
        <v>83</v>
      </c>
      <c r="I19" s="15">
        <f>H19*0.4</f>
        <v>33.2</v>
      </c>
      <c r="J19" s="48">
        <f>SUM(D19,I19)</f>
        <v>72.32</v>
      </c>
      <c r="K19" s="58" t="s">
        <v>16</v>
      </c>
      <c r="L19" s="42" t="s">
        <v>47</v>
      </c>
      <c r="M19" s="66" t="s">
        <v>48</v>
      </c>
      <c r="N19" s="65"/>
      <c r="O19" s="65"/>
      <c r="P19" s="65"/>
    </row>
    <row r="20" s="3" customFormat="1" ht="23" customHeight="1" spans="1:16">
      <c r="A20" s="40" t="s">
        <v>55</v>
      </c>
      <c r="B20" s="41" t="s">
        <v>56</v>
      </c>
      <c r="C20" s="42">
        <v>329</v>
      </c>
      <c r="D20" s="15">
        <f>C20*0.12</f>
        <v>39.48</v>
      </c>
      <c r="E20" s="16">
        <v>33.2</v>
      </c>
      <c r="F20" s="16">
        <v>38.2</v>
      </c>
      <c r="G20" s="16">
        <v>7.2</v>
      </c>
      <c r="H20" s="15">
        <v>79.2</v>
      </c>
      <c r="I20" s="15">
        <f>H20*0.4</f>
        <v>31.68</v>
      </c>
      <c r="J20" s="48">
        <f>D20+I20</f>
        <v>71.16</v>
      </c>
      <c r="K20" s="58" t="s">
        <v>16</v>
      </c>
      <c r="L20" s="42" t="s">
        <v>47</v>
      </c>
      <c r="M20" s="42" t="s">
        <v>48</v>
      </c>
      <c r="N20" s="65"/>
      <c r="O20" s="65"/>
      <c r="P20" s="65"/>
    </row>
    <row r="21" s="4" customFormat="1" ht="23" customHeight="1" spans="1:16">
      <c r="A21" s="44" t="s">
        <v>57</v>
      </c>
      <c r="B21" s="44" t="s">
        <v>58</v>
      </c>
      <c r="C21" s="44">
        <v>325</v>
      </c>
      <c r="D21" s="15">
        <v>39</v>
      </c>
      <c r="E21" s="16">
        <v>33.8</v>
      </c>
      <c r="F21" s="16">
        <v>39.8</v>
      </c>
      <c r="G21" s="16">
        <v>6.4</v>
      </c>
      <c r="H21" s="15">
        <v>80</v>
      </c>
      <c r="I21" s="15">
        <f>H21*0.4</f>
        <v>32</v>
      </c>
      <c r="J21" s="48">
        <f>SUM(D21,I21)</f>
        <v>71</v>
      </c>
      <c r="K21" s="58" t="s">
        <v>16</v>
      </c>
      <c r="L21" s="42" t="s">
        <v>47</v>
      </c>
      <c r="M21" s="66" t="s">
        <v>48</v>
      </c>
      <c r="N21" s="67"/>
      <c r="O21" s="67"/>
      <c r="P21" s="67"/>
    </row>
    <row r="22" s="4" customFormat="1" ht="23" customHeight="1" spans="1:16">
      <c r="A22" s="40" t="s">
        <v>59</v>
      </c>
      <c r="B22" s="41" t="s">
        <v>60</v>
      </c>
      <c r="C22" s="43">
        <v>325</v>
      </c>
      <c r="D22" s="15">
        <f>C22*0.12</f>
        <v>39</v>
      </c>
      <c r="E22" s="16">
        <v>29.6</v>
      </c>
      <c r="F22" s="16">
        <v>31.6</v>
      </c>
      <c r="G22" s="16">
        <v>6</v>
      </c>
      <c r="H22" s="15">
        <v>67.2</v>
      </c>
      <c r="I22" s="15">
        <f>H22*0.4</f>
        <v>26.88</v>
      </c>
      <c r="J22" s="48">
        <f>D22+I22</f>
        <v>65.88</v>
      </c>
      <c r="K22" s="58" t="s">
        <v>16</v>
      </c>
      <c r="L22" s="42" t="s">
        <v>47</v>
      </c>
      <c r="M22" s="42" t="s">
        <v>48</v>
      </c>
      <c r="N22" s="67"/>
      <c r="O22" s="67"/>
      <c r="P22" s="67"/>
    </row>
    <row r="23" s="3" customFormat="1" ht="23" customHeight="1" spans="1:13">
      <c r="A23" s="45"/>
      <c r="B23" s="46"/>
      <c r="C23" s="46"/>
      <c r="L23" s="46"/>
      <c r="M23" s="46"/>
    </row>
  </sheetData>
  <autoFilter ref="A3:P22">
    <sortState ref="A4:P22">
      <sortCondition ref="L3" descending="1"/>
    </sortState>
    <extLst/>
  </autoFilter>
  <mergeCells count="1">
    <mergeCell ref="A1:M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2020-05-25T11:59:00Z</dcterms:created>
  <dcterms:modified xsi:type="dcterms:W3CDTF">2020-06-03T02:12:40Z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